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<sst xmlns="http://schemas.openxmlformats.org/spreadsheetml/2006/main" count="28" uniqueCount="25">
  <si>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BRÜT ÜCRET</t>
  </si>
  <si>
    <t>NET ÜCRET</t>
  </si>
  <si>
    <t>A.G.İ</t>
  </si>
  <si>
    <t>BRÜT 
ÜCRET</t>
  </si>
  <si>
    <t>G.V. 
MATRAHI</t>
  </si>
  <si>
    <t>G.V. %15</t>
  </si>
  <si>
    <t>D.V.
0,006</t>
  </si>
  <si>
    <t>SSK PRİMİ İŞÇİ
 PAYI %14</t>
  </si>
  <si>
    <t>İŞSİZLİK SİG. 
İŞÇİ PAYI% 01</t>
  </si>
  <si>
    <t>KES. TOPLAMI</t>
  </si>
  <si>
    <t>ÇALIŞILAN GÜN SAYISI</t>
  </si>
  <si>
    <t>DAMGA VERGİSİ</t>
  </si>
  <si>
    <t>BRÜT</t>
  </si>
  <si>
    <t>NET KIDEM TAZMİNATI</t>
  </si>
  <si>
    <t>ÜCRET BORDROSU</t>
  </si>
  <si>
    <t>İHBAR TAZMİNATI:</t>
  </si>
  <si>
    <t>İHBAR GÜN SAYISI</t>
  </si>
  <si>
    <t>NET İHBAR  TAZMİNATI</t>
  </si>
  <si>
    <t>ÖDENECEKTAZMİNAT TOPLAMI</t>
  </si>
  <si>
    <t>GÜNLÜK ÜCRET</t>
  </si>
  <si>
    <t>ÇALIŞMAGÜN SAYISI</t>
  </si>
  <si>
    <r>
      <t>KIDEM TAZMİNATI:</t>
    </r>
    <r>
      <rPr>
        <b/>
        <sz val="12"/>
        <rFont val="Arial Tur"/>
        <family val="0"/>
      </rPr>
      <t xml:space="preserve"> (TAVAN 2.365,16 TL)</t>
    </r>
  </si>
  <si>
    <t>SEDAT AZİZOĞLU</t>
  </si>
  <si>
    <t>SMMM ADAYI</t>
  </si>
  <si>
    <t>NOT: TURUNCU BÖLÜME TUTAR, PEMBE BÖLÜME GÜN SAYILARINI GİRİNİZ.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</si>
</sst>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</numFmts>
  <fonts count="8">
    <font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10"/>
      <name val="All Times New Roman "/>
      <family val="1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/>
    </xf>
    <xf numFmtId="164" fontId="3" fillId="4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5" fillId="0" borderId="5" xfId="0" applyNumberFormat="1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5"/>
  <sheetViews>
    <sheetView tabSelected="1" workbookViewId="0" topLeftCell="A4">
      <selection activeCell="F27" sqref="F27"/>
    </sheetView>
  </sheetViews>
  <sheetFormatPr defaultColWidth="9.00390625" defaultRowHeight="12.75"/>
  <cols>
    <col min="3" max="3" width="11.375" style="3" customWidth="1"/>
    <col min="4" max="4" width="13.375" style="0" customWidth="1"/>
    <col min="5" max="5" width="13.625" style="0" customWidth="1"/>
    <col min="7" max="7" width="11.625" style="0" customWidth="1"/>
    <col min="8" max="8" width="9.625" style="0" customWidth="1"/>
    <col min="9" max="9" width="10.25390625" style="3" customWidth="1"/>
    <col min="10" max="10" width="11.00390625" style="0" customWidth="1"/>
    <col min="11" max="11" width="10.875" style="3" customWidth="1"/>
  </cols>
  <sheetData>
    <row r="4" ht="9.75" customHeight="1" thickBot="1"/>
    <row r="5" spans="1:11" ht="19.5" customHeight="1" thickBot="1">
      <c r="A5" s="25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ht="39" thickBot="1">
      <c r="A6" s="20" t="s">
        <v>20</v>
      </c>
      <c r="B6" s="20" t="s">
        <v>19</v>
      </c>
      <c r="C6" s="4" t="s">
        <v>3</v>
      </c>
      <c r="D6" s="2" t="s">
        <v>7</v>
      </c>
      <c r="E6" s="2" t="s">
        <v>8</v>
      </c>
      <c r="F6" s="2" t="s">
        <v>4</v>
      </c>
      <c r="G6" s="2" t="s">
        <v>5</v>
      </c>
      <c r="H6" s="2" t="s">
        <v>6</v>
      </c>
      <c r="I6" s="4" t="s">
        <v>9</v>
      </c>
      <c r="J6" s="2" t="s">
        <v>2</v>
      </c>
      <c r="K6" s="4" t="s">
        <v>1</v>
      </c>
    </row>
    <row r="7" spans="1:11" s="6" customFormat="1" ht="13.5" thickBot="1">
      <c r="A7" s="21">
        <v>30</v>
      </c>
      <c r="B7" s="22">
        <f>C7/A7</f>
        <v>23.1</v>
      </c>
      <c r="C7" s="16">
        <v>693</v>
      </c>
      <c r="D7" s="5">
        <f>C7*0.14</f>
        <v>97.02000000000001</v>
      </c>
      <c r="E7" s="5">
        <f>C7*0.01</f>
        <v>6.93</v>
      </c>
      <c r="F7" s="5">
        <f>C7-(D7+E7)</f>
        <v>589.05</v>
      </c>
      <c r="G7" s="5">
        <f>F7*0.15</f>
        <v>88.35749999999999</v>
      </c>
      <c r="H7" s="5">
        <f>C7*0.006</f>
        <v>4.158</v>
      </c>
      <c r="I7" s="5">
        <f>D7+E7+G7+H7</f>
        <v>196.4655</v>
      </c>
      <c r="J7" s="5">
        <v>49.95</v>
      </c>
      <c r="K7" s="18">
        <f>(C7+J7)-I7</f>
        <v>546.4845</v>
      </c>
    </row>
    <row r="11" ht="13.5" thickBot="1"/>
    <row r="12" spans="3:12" ht="18.75" customHeight="1">
      <c r="C12" s="28" t="s">
        <v>21</v>
      </c>
      <c r="D12" s="28"/>
      <c r="E12" s="28"/>
      <c r="F12" s="28"/>
      <c r="G12" s="28"/>
      <c r="L12" s="1"/>
    </row>
    <row r="13" spans="3:8" ht="35.25" customHeight="1">
      <c r="C13" s="10" t="s">
        <v>0</v>
      </c>
      <c r="D13" s="11" t="s">
        <v>10</v>
      </c>
      <c r="E13" s="11" t="s">
        <v>12</v>
      </c>
      <c r="F13" s="11" t="s">
        <v>11</v>
      </c>
      <c r="G13" s="11" t="s">
        <v>13</v>
      </c>
      <c r="H13" s="7"/>
    </row>
    <row r="14" spans="3:7" s="9" customFormat="1" ht="13.5" thickBot="1">
      <c r="C14" s="17">
        <f>C7</f>
        <v>693</v>
      </c>
      <c r="D14" s="32">
        <v>400</v>
      </c>
      <c r="E14" s="12">
        <f>(C14/360)*D14</f>
        <v>770</v>
      </c>
      <c r="F14" s="12">
        <f>E14*0.006</f>
        <v>4.62</v>
      </c>
      <c r="G14" s="19">
        <f>E14-F14</f>
        <v>765.38</v>
      </c>
    </row>
    <row r="17" ht="13.5" thickBot="1">
      <c r="D17" s="13"/>
    </row>
    <row r="18" ht="13.5" thickBot="1"/>
    <row r="19" spans="3:9" ht="18.75" thickBot="1">
      <c r="C19" s="29" t="s">
        <v>15</v>
      </c>
      <c r="D19" s="30"/>
      <c r="E19" s="30"/>
      <c r="F19" s="30"/>
      <c r="G19" s="31"/>
      <c r="I19" s="8"/>
    </row>
    <row r="20" spans="3:10" ht="39" thickBot="1">
      <c r="C20" s="10" t="s">
        <v>0</v>
      </c>
      <c r="D20" s="11" t="s">
        <v>16</v>
      </c>
      <c r="E20" s="11" t="s">
        <v>12</v>
      </c>
      <c r="F20" s="11" t="s">
        <v>11</v>
      </c>
      <c r="G20" s="11" t="s">
        <v>17</v>
      </c>
      <c r="J20" s="14" t="s">
        <v>18</v>
      </c>
    </row>
    <row r="21" spans="3:10" ht="13.5" thickBot="1">
      <c r="C21" s="17">
        <f>C7</f>
        <v>693</v>
      </c>
      <c r="D21" s="32">
        <v>56</v>
      </c>
      <c r="E21" s="12">
        <f>(C21/30)*D21</f>
        <v>1293.6000000000001</v>
      </c>
      <c r="F21" s="12">
        <f>E21*0.006</f>
        <v>7.761600000000001</v>
      </c>
      <c r="G21" s="19">
        <f>E21-F21</f>
        <v>1285.8384</v>
      </c>
      <c r="J21" s="15">
        <f>G14+G21</f>
        <v>2051.2184</v>
      </c>
    </row>
    <row r="24" spans="3:4" ht="13.5">
      <c r="C24" s="23" t="s">
        <v>22</v>
      </c>
      <c r="D24" s="24"/>
    </row>
    <row r="25" spans="3:12" ht="13.5">
      <c r="C25" s="23" t="s">
        <v>23</v>
      </c>
      <c r="D25" s="24"/>
      <c r="E25" s="33" t="s">
        <v>24</v>
      </c>
      <c r="G25" s="33"/>
      <c r="H25" s="33"/>
      <c r="I25" s="34"/>
      <c r="J25" s="33"/>
      <c r="K25" s="34"/>
      <c r="L25" s="33"/>
    </row>
  </sheetData>
  <mergeCells count="3">
    <mergeCell ref="A5:K5"/>
    <mergeCell ref="C12:G12"/>
    <mergeCell ref="C19:G19"/>
  </mergeCells>
  <printOptions/>
  <pageMargins left="0.19" right="0.19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2009-10-14T11:36:44Z</cp:lastPrinted>
  <dcterms:created xsi:type="dcterms:W3CDTF">2009-10-13T14:53:32Z</dcterms:created>
  <dcterms:modified xsi:type="dcterms:W3CDTF">2009-10-14T12:20:30Z</dcterms:modified>
  <cp:category/>
  <cp:version/>
  <cp:contentType/>
  <cp:contentStatus/>
</cp:coreProperties>
</file>